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2"/>
  </bookViews>
  <sheets>
    <sheet name="Ejemplo básico" sheetId="1" r:id="rId1"/>
    <sheet name="Estudio de valor nulo" sheetId="2" r:id="rId2"/>
    <sheet name="Hoja de cálculo" sheetId="3" r:id="rId3"/>
  </sheets>
  <definedNames/>
  <calcPr fullCalcOnLoad="1"/>
</workbook>
</file>

<file path=xl/sharedStrings.xml><?xml version="1.0" encoding="utf-8"?>
<sst xmlns="http://schemas.openxmlformats.org/spreadsheetml/2006/main" count="202" uniqueCount="79">
  <si>
    <t>test positivo</t>
  </si>
  <si>
    <t>test negativo</t>
  </si>
  <si>
    <t>enfermos</t>
  </si>
  <si>
    <t>sanos</t>
  </si>
  <si>
    <t>a</t>
  </si>
  <si>
    <t>b</t>
  </si>
  <si>
    <t>c</t>
  </si>
  <si>
    <t>d</t>
  </si>
  <si>
    <t>a+b</t>
  </si>
  <si>
    <t>c+d</t>
  </si>
  <si>
    <t>a+c</t>
  </si>
  <si>
    <t>b+d</t>
  </si>
  <si>
    <t>a+b+c+d</t>
  </si>
  <si>
    <t>Sensibilidad</t>
  </si>
  <si>
    <t>Positivos entre enfermos</t>
  </si>
  <si>
    <t>Especificidad</t>
  </si>
  <si>
    <t>Negativos entre sanos</t>
  </si>
  <si>
    <t>Probabilidad pretest</t>
  </si>
  <si>
    <t>Probabilidad pretest en esta poblacion: prevalencia</t>
  </si>
  <si>
    <t>(Prevalencia)</t>
  </si>
  <si>
    <t>93/97</t>
  </si>
  <si>
    <t>97/536</t>
  </si>
  <si>
    <t>Valor predictivo 
positivo</t>
  </si>
  <si>
    <t>93/282</t>
  </si>
  <si>
    <t>VPP</t>
  </si>
  <si>
    <t>% enfermos entre los p con test positivo</t>
  </si>
  <si>
    <t xml:space="preserve">Valor predictivo </t>
  </si>
  <si>
    <t>negativo</t>
  </si>
  <si>
    <t>250/254</t>
  </si>
  <si>
    <t>VPN</t>
  </si>
  <si>
    <t>% sanos entre los p con test negativo</t>
  </si>
  <si>
    <t>Chance pretest (odds)</t>
  </si>
  <si>
    <t>0.18/(1-0.18)</t>
  </si>
  <si>
    <t>Odds pretest: chance de estar enfermo pretest en esta poblacion</t>
  </si>
  <si>
    <t>Prevalencia/(1-prevalencia)</t>
  </si>
  <si>
    <t>Likelihood ratio test +</t>
  </si>
  <si>
    <t>Likelihood ratio test -</t>
  </si>
  <si>
    <t>250/439</t>
  </si>
  <si>
    <t>Chance post-test</t>
  </si>
  <si>
    <t>Probabilidad post test</t>
  </si>
  <si>
    <t>Chance post-test -</t>
  </si>
  <si>
    <t>Probabilidad post test -</t>
  </si>
  <si>
    <t>Probabilidad de enfermedad si el test es positivo</t>
  </si>
  <si>
    <t>Chance de estar enfermo si el test es positivo</t>
  </si>
  <si>
    <t>Chance de estar enfermo si el test es negativo</t>
  </si>
  <si>
    <t>Probabilidad de enfermedad si el test es negativo</t>
  </si>
  <si>
    <t>Odds post test= LR+ * odds pretest</t>
  </si>
  <si>
    <t>Odds post test - = LR- * odds pretest</t>
  </si>
  <si>
    <t xml:space="preserve">Probabilidad= </t>
  </si>
  <si>
    <t>odds/ (1+odds)</t>
  </si>
  <si>
    <t>0.96/(1-0.57)</t>
  </si>
  <si>
    <t>(1-0.96)/0.57</t>
  </si>
  <si>
    <t>Estudio de valor nulo</t>
  </si>
  <si>
    <t>Probabilidad post test +</t>
  </si>
  <si>
    <t>Ingrese los datos en los casilleros rojos</t>
  </si>
  <si>
    <t>Ejemplo didáctico de análisis de un estudio diagnóstico</t>
  </si>
  <si>
    <t xml:space="preserve">Likelihood ratio:  coeficiente de posibilidad:   </t>
  </si>
  <si>
    <t>Aunque es difícil de traducir e incorporar al léxico cotidiano, su significado es sencillo</t>
  </si>
  <si>
    <t>Indica cuanto se multiplica la chance de estar enfermo si el test es positivo o</t>
  </si>
  <si>
    <t>cuanto se multiplica la chance de estar sano si el test es negativo.</t>
  </si>
  <si>
    <t xml:space="preserve">En este caso, como el test es nulo, el Likelihood ratio positivo y negativo es 1, lo que indica que </t>
  </si>
  <si>
    <t>la chance de estar sano o enfermo no varia con el test negativo o positivo.</t>
  </si>
  <si>
    <t>Conociendo la chance post test, se transforma luego en probabilidad con la ultima fórmula de la tabla.</t>
  </si>
  <si>
    <t>Propongo como traducción:</t>
  </si>
  <si>
    <t>Likelihood ratio:  multiplicador de la chance</t>
  </si>
  <si>
    <t>LR-= 0.07 : multiplica la chance de estar enfermo por 0.07 cuando el test es negativo</t>
  </si>
  <si>
    <t>LR+= 2.23:  multiplica la chance de estar enfermo por 2.23 cuando el test es positivo</t>
  </si>
  <si>
    <t>a/(a+b)</t>
  </si>
  <si>
    <t>d/(c+d)</t>
  </si>
  <si>
    <t>(a+b)/ (a+b+c+d)</t>
  </si>
  <si>
    <t xml:space="preserve">LR + =  sensibilidad/(1-especificidad) </t>
  </si>
  <si>
    <t>LR - =(1-sensibilidad)/especificidad</t>
  </si>
  <si>
    <t>LR - = (1-sensibilidad)/especificidad</t>
  </si>
  <si>
    <t>(Ver explicación a continuación de los cálculos)</t>
  </si>
  <si>
    <t xml:space="preserve">En este caso, si el test es positivo la chance se multiplica por 2.23 y si el test es negativo se multiplica por 0,07 (LR -). En este caso, la chance de estar enfermo se duplica cuando el test es positivo y se </t>
  </si>
  <si>
    <t>Indica cuanto se multiplica la chance de estar enfermo si el test es positivo o negativo.</t>
  </si>
  <si>
    <t xml:space="preserve">Es decir, que la chance de estar enfermo se duplica con el test positivo y se reduce más de 10 veces si el test es negativo </t>
  </si>
  <si>
    <t>Traduccion propuesta para Likelihood ratio:  multiplicador de chance.</t>
  </si>
  <si>
    <t>(poner aquí el titulo)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</si>
</sst>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0.0%"/>
  </numFmts>
  <fonts count="6">
    <font>
      <sz val="10"/>
      <name val="Arial"/>
      <family val="0"/>
    </font>
    <font>
      <sz val="16"/>
      <name val="Arial"/>
      <family val="2"/>
    </font>
    <font>
      <sz val="10"/>
      <color indexed="56"/>
      <name val="Arial"/>
      <family val="2"/>
    </font>
    <font>
      <sz val="16"/>
      <name val="Comic Sans MS"/>
      <family val="4"/>
    </font>
    <font>
      <sz val="12"/>
      <color indexed="56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186" fontId="2" fillId="3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2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2" xfId="0" applyFill="1" applyBorder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0" xfId="0" applyFill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4" fillId="3" borderId="0" xfId="0" applyFont="1" applyFill="1" applyAlignment="1">
      <alignment/>
    </xf>
    <xf numFmtId="9" fontId="4" fillId="3" borderId="0" xfId="0" applyNumberFormat="1" applyFont="1" applyFill="1" applyAlignment="1">
      <alignment/>
    </xf>
    <xf numFmtId="0" fontId="4" fillId="3" borderId="0" xfId="0" applyFont="1" applyFill="1" applyAlignment="1">
      <alignment wrapText="1"/>
    </xf>
    <xf numFmtId="2" fontId="4" fillId="3" borderId="0" xfId="0" applyNumberFormat="1" applyFont="1" applyFill="1" applyAlignment="1">
      <alignment/>
    </xf>
    <xf numFmtId="0" fontId="4" fillId="3" borderId="0" xfId="0" applyFont="1" applyFill="1" applyAlignment="1">
      <alignment horizontal="right"/>
    </xf>
    <xf numFmtId="186" fontId="4" fillId="3" borderId="0" xfId="0" applyNumberFormat="1" applyFont="1" applyFill="1" applyAlignment="1">
      <alignment/>
    </xf>
    <xf numFmtId="187" fontId="4" fillId="3" borderId="0" xfId="0" applyNumberFormat="1" applyFont="1" applyFill="1" applyAlignment="1">
      <alignment/>
    </xf>
    <xf numFmtId="0" fontId="1" fillId="7" borderId="1" xfId="0" applyFont="1" applyFill="1" applyBorder="1" applyAlignment="1" applyProtection="1">
      <alignment/>
      <protection hidden="1" locked="0"/>
    </xf>
    <xf numFmtId="0" fontId="1" fillId="7" borderId="3" xfId="0" applyFont="1" applyFill="1" applyBorder="1" applyAlignment="1" applyProtection="1">
      <alignment/>
      <protection hidden="1" locked="0"/>
    </xf>
    <xf numFmtId="0" fontId="0" fillId="6" borderId="0" xfId="0" applyFill="1" applyAlignment="1">
      <alignment vertical="center"/>
    </xf>
    <xf numFmtId="0" fontId="5" fillId="6" borderId="0" xfId="0" applyFont="1" applyFill="1" applyAlignment="1">
      <alignment/>
    </xf>
    <xf numFmtId="0" fontId="3" fillId="6" borderId="0" xfId="0" applyFont="1" applyFill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="75" zoomScaleNormal="75" workbookViewId="0" topLeftCell="A58">
      <selection activeCell="F2" sqref="F2"/>
    </sheetView>
  </sheetViews>
  <sheetFormatPr defaultColWidth="11.421875" defaultRowHeight="12.75"/>
  <cols>
    <col min="1" max="1" width="6.421875" style="9" customWidth="1"/>
    <col min="2" max="2" width="25.28125" style="0" customWidth="1"/>
    <col min="3" max="3" width="16.57421875" style="0" customWidth="1"/>
    <col min="4" max="4" width="15.8515625" style="0" customWidth="1"/>
    <col min="5" max="5" width="7.28125" style="0" customWidth="1"/>
    <col min="6" max="6" width="6.8515625" style="0" customWidth="1"/>
    <col min="10" max="10" width="21.00390625" style="0" customWidth="1"/>
    <col min="11" max="18" width="11.421875" style="9" customWidth="1"/>
  </cols>
  <sheetData>
    <row r="1" spans="2:10" ht="12.75">
      <c r="B1" s="9"/>
      <c r="C1" s="9"/>
      <c r="D1" s="9"/>
      <c r="E1" s="9"/>
      <c r="F1" s="9"/>
      <c r="G1" s="9"/>
      <c r="H1" s="9"/>
      <c r="I1" s="9"/>
      <c r="J1" s="9"/>
    </row>
    <row r="2" spans="2:10" ht="12.75">
      <c r="B2" s="9"/>
      <c r="C2" s="9"/>
      <c r="D2" s="9"/>
      <c r="E2" s="9"/>
      <c r="F2" s="9"/>
      <c r="G2" s="9"/>
      <c r="H2" s="9"/>
      <c r="I2" s="9"/>
      <c r="J2" s="9"/>
    </row>
    <row r="3" spans="1:10" ht="24">
      <c r="A3" s="10" t="s">
        <v>55</v>
      </c>
      <c r="B3" s="9"/>
      <c r="C3" s="9"/>
      <c r="D3" s="9"/>
      <c r="E3" s="9"/>
      <c r="F3" s="9"/>
      <c r="G3" s="27" t="s">
        <v>73</v>
      </c>
      <c r="H3" s="9"/>
      <c r="I3" s="9"/>
      <c r="J3" s="9"/>
    </row>
    <row r="4" spans="2:10" ht="12.75">
      <c r="B4" s="9"/>
      <c r="C4" s="9"/>
      <c r="D4" s="9"/>
      <c r="E4" s="9"/>
      <c r="F4" s="9"/>
      <c r="G4" s="9"/>
      <c r="H4" s="9"/>
      <c r="I4" s="9"/>
      <c r="J4" s="9"/>
    </row>
    <row r="5" spans="2:10" ht="20.25">
      <c r="B5" s="1"/>
      <c r="C5" s="1" t="s">
        <v>2</v>
      </c>
      <c r="D5" s="1" t="s">
        <v>3</v>
      </c>
      <c r="E5" s="5"/>
      <c r="F5" s="9"/>
      <c r="G5" s="6"/>
      <c r="H5" s="6" t="s">
        <v>2</v>
      </c>
      <c r="I5" s="6" t="s">
        <v>3</v>
      </c>
      <c r="J5" s="7"/>
    </row>
    <row r="6" spans="2:10" ht="36" customHeight="1">
      <c r="B6" s="1" t="s">
        <v>0</v>
      </c>
      <c r="C6" s="1">
        <v>93</v>
      </c>
      <c r="D6" s="1">
        <v>189</v>
      </c>
      <c r="E6" s="5">
        <f>SUM(C6:D6)</f>
        <v>282</v>
      </c>
      <c r="F6" s="9"/>
      <c r="G6" s="6" t="s">
        <v>0</v>
      </c>
      <c r="H6" s="6" t="s">
        <v>4</v>
      </c>
      <c r="I6" s="6" t="s">
        <v>6</v>
      </c>
      <c r="J6" s="7" t="s">
        <v>10</v>
      </c>
    </row>
    <row r="7" spans="2:10" ht="36" customHeight="1">
      <c r="B7" s="11" t="s">
        <v>1</v>
      </c>
      <c r="C7" s="11">
        <v>4</v>
      </c>
      <c r="D7" s="11">
        <v>250</v>
      </c>
      <c r="E7" s="5">
        <f>SUM(C7:D7)</f>
        <v>254</v>
      </c>
      <c r="F7" s="9"/>
      <c r="G7" s="12" t="s">
        <v>1</v>
      </c>
      <c r="H7" s="12" t="s">
        <v>5</v>
      </c>
      <c r="I7" s="13" t="s">
        <v>7</v>
      </c>
      <c r="J7" s="8" t="s">
        <v>11</v>
      </c>
    </row>
    <row r="8" spans="2:10" ht="12.75">
      <c r="B8" s="5"/>
      <c r="C8" s="5"/>
      <c r="D8" s="5"/>
      <c r="E8" s="5"/>
      <c r="F8" s="9"/>
      <c r="G8" s="7"/>
      <c r="H8" s="7"/>
      <c r="I8" s="7"/>
      <c r="J8" s="7"/>
    </row>
    <row r="9" spans="2:10" ht="12.75">
      <c r="B9" s="5"/>
      <c r="C9" s="5">
        <f>SUM(C6:C7)</f>
        <v>97</v>
      </c>
      <c r="D9" s="5">
        <f>SUM(D6:D7)</f>
        <v>439</v>
      </c>
      <c r="E9" s="5">
        <f>SUM(E6:E7)</f>
        <v>536</v>
      </c>
      <c r="F9" s="9"/>
      <c r="G9" s="7"/>
      <c r="H9" s="7" t="s">
        <v>8</v>
      </c>
      <c r="I9" s="7" t="s">
        <v>9</v>
      </c>
      <c r="J9" s="7" t="s">
        <v>12</v>
      </c>
    </row>
    <row r="10" spans="2:10" ht="12.75">
      <c r="B10" s="9"/>
      <c r="C10" s="9"/>
      <c r="D10" s="9"/>
      <c r="E10" s="9"/>
      <c r="F10" s="9"/>
      <c r="G10" s="9"/>
      <c r="H10" s="9"/>
      <c r="I10" s="9"/>
      <c r="J10" s="9"/>
    </row>
    <row r="11" spans="2:10" ht="15">
      <c r="B11" s="17" t="s">
        <v>13</v>
      </c>
      <c r="C11" s="18">
        <f>C6/(C6+C7)</f>
        <v>0.9587628865979382</v>
      </c>
      <c r="D11" s="21" t="s">
        <v>20</v>
      </c>
      <c r="E11" s="2"/>
      <c r="F11" s="2"/>
      <c r="G11" s="2" t="s">
        <v>13</v>
      </c>
      <c r="H11" s="2" t="s">
        <v>67</v>
      </c>
      <c r="I11" s="2" t="s">
        <v>14</v>
      </c>
      <c r="J11" s="2"/>
    </row>
    <row r="12" spans="2:10" ht="15">
      <c r="B12" s="17"/>
      <c r="C12" s="18"/>
      <c r="D12" s="21"/>
      <c r="E12" s="2"/>
      <c r="F12" s="2"/>
      <c r="G12" s="2"/>
      <c r="H12" s="2"/>
      <c r="I12" s="2"/>
      <c r="J12" s="2"/>
    </row>
    <row r="13" spans="2:10" ht="15">
      <c r="B13" s="17" t="s">
        <v>15</v>
      </c>
      <c r="C13" s="18">
        <f>D7/(D6+D7)</f>
        <v>0.5694760820045558</v>
      </c>
      <c r="D13" s="21" t="s">
        <v>37</v>
      </c>
      <c r="E13" s="2"/>
      <c r="F13" s="2"/>
      <c r="G13" s="2" t="s">
        <v>15</v>
      </c>
      <c r="H13" s="2" t="s">
        <v>68</v>
      </c>
      <c r="I13" s="2" t="s">
        <v>16</v>
      </c>
      <c r="J13" s="2"/>
    </row>
    <row r="14" spans="2:10" ht="15">
      <c r="B14" s="17"/>
      <c r="C14" s="18"/>
      <c r="D14" s="21"/>
      <c r="E14" s="2"/>
      <c r="F14" s="2"/>
      <c r="G14" s="2"/>
      <c r="H14" s="2"/>
      <c r="I14" s="2"/>
      <c r="J14" s="2"/>
    </row>
    <row r="15" spans="2:10" ht="15">
      <c r="B15" s="17" t="s">
        <v>17</v>
      </c>
      <c r="C15" s="18">
        <f>C9/E9</f>
        <v>0.18097014925373134</v>
      </c>
      <c r="D15" s="21" t="s">
        <v>21</v>
      </c>
      <c r="E15" s="2"/>
      <c r="F15" s="2"/>
      <c r="G15" s="2" t="s">
        <v>18</v>
      </c>
      <c r="H15" s="2"/>
      <c r="I15" s="2"/>
      <c r="J15" s="2"/>
    </row>
    <row r="16" spans="2:10" ht="15">
      <c r="B16" s="17" t="s">
        <v>19</v>
      </c>
      <c r="C16" s="18"/>
      <c r="D16" s="21"/>
      <c r="E16" s="2"/>
      <c r="F16" s="2"/>
      <c r="G16" s="2"/>
      <c r="H16" s="2" t="s">
        <v>69</v>
      </c>
      <c r="I16" s="2"/>
      <c r="J16" s="2"/>
    </row>
    <row r="17" spans="2:10" ht="15">
      <c r="B17" s="17"/>
      <c r="C17" s="18"/>
      <c r="D17" s="21"/>
      <c r="E17" s="2"/>
      <c r="F17" s="2"/>
      <c r="G17" s="2"/>
      <c r="H17" s="2"/>
      <c r="I17" s="2"/>
      <c r="J17" s="2"/>
    </row>
    <row r="18" spans="2:10" ht="30">
      <c r="B18" s="19" t="s">
        <v>22</v>
      </c>
      <c r="C18" s="18">
        <f>C6/E6</f>
        <v>0.32978723404255317</v>
      </c>
      <c r="D18" s="21" t="s">
        <v>23</v>
      </c>
      <c r="E18" s="2"/>
      <c r="F18" s="2"/>
      <c r="G18" s="2" t="s">
        <v>24</v>
      </c>
      <c r="H18" s="2" t="s">
        <v>25</v>
      </c>
      <c r="I18" s="2"/>
      <c r="J18" s="2"/>
    </row>
    <row r="19" spans="2:10" ht="15">
      <c r="B19" s="17"/>
      <c r="C19" s="18"/>
      <c r="D19" s="21"/>
      <c r="E19" s="2"/>
      <c r="F19" s="2"/>
      <c r="G19" s="2"/>
      <c r="H19" s="2"/>
      <c r="I19" s="2"/>
      <c r="J19" s="2"/>
    </row>
    <row r="20" spans="2:10" ht="15">
      <c r="B20" s="17" t="s">
        <v>26</v>
      </c>
      <c r="C20" s="18"/>
      <c r="D20" s="21"/>
      <c r="E20" s="2"/>
      <c r="F20" s="2"/>
      <c r="G20" s="2"/>
      <c r="H20" s="2"/>
      <c r="I20" s="2"/>
      <c r="J20" s="2"/>
    </row>
    <row r="21" spans="2:10" ht="15">
      <c r="B21" s="17" t="s">
        <v>27</v>
      </c>
      <c r="C21" s="18">
        <f>D7/E7</f>
        <v>0.984251968503937</v>
      </c>
      <c r="D21" s="21" t="s">
        <v>28</v>
      </c>
      <c r="E21" s="2"/>
      <c r="F21" s="2"/>
      <c r="G21" s="2" t="s">
        <v>29</v>
      </c>
      <c r="H21" s="2" t="s">
        <v>30</v>
      </c>
      <c r="I21" s="2"/>
      <c r="J21" s="2"/>
    </row>
    <row r="22" spans="2:10" ht="15">
      <c r="B22" s="17"/>
      <c r="C22" s="20"/>
      <c r="D22" s="21"/>
      <c r="E22" s="2"/>
      <c r="F22" s="2"/>
      <c r="G22" s="2"/>
      <c r="H22" s="2"/>
      <c r="I22" s="2"/>
      <c r="J22" s="2"/>
    </row>
    <row r="23" spans="2:10" ht="15">
      <c r="B23" s="17" t="s">
        <v>31</v>
      </c>
      <c r="C23" s="20">
        <f>C15/(1-C15)</f>
        <v>0.22095671981776766</v>
      </c>
      <c r="D23" s="21" t="s">
        <v>32</v>
      </c>
      <c r="E23" s="2"/>
      <c r="F23" s="2"/>
      <c r="G23" s="2" t="s">
        <v>33</v>
      </c>
      <c r="H23" s="2"/>
      <c r="I23" s="2"/>
      <c r="J23" s="2"/>
    </row>
    <row r="24" spans="2:10" ht="15">
      <c r="B24" s="17"/>
      <c r="C24" s="17"/>
      <c r="D24" s="21"/>
      <c r="E24" s="2"/>
      <c r="F24" s="2"/>
      <c r="G24" s="2"/>
      <c r="H24" s="2" t="s">
        <v>34</v>
      </c>
      <c r="I24" s="2"/>
      <c r="J24" s="2"/>
    </row>
    <row r="25" spans="2:10" ht="23.25" customHeight="1">
      <c r="B25" s="17" t="s">
        <v>35</v>
      </c>
      <c r="C25" s="20">
        <f>C11/(1-C13)</f>
        <v>2.2269677630502374</v>
      </c>
      <c r="D25" s="21" t="s">
        <v>50</v>
      </c>
      <c r="E25" s="2"/>
      <c r="F25" s="2"/>
      <c r="G25" s="2" t="s">
        <v>70</v>
      </c>
      <c r="H25" s="2"/>
      <c r="I25" s="2"/>
      <c r="J25" s="2"/>
    </row>
    <row r="26" spans="2:10" ht="15">
      <c r="B26" s="17"/>
      <c r="C26" s="20"/>
      <c r="D26" s="21"/>
      <c r="E26" s="2"/>
      <c r="F26" s="2"/>
      <c r="G26" s="2"/>
      <c r="H26" s="2"/>
      <c r="I26" s="2"/>
      <c r="J26" s="2"/>
    </row>
    <row r="27" spans="2:10" ht="15">
      <c r="B27" s="17" t="s">
        <v>36</v>
      </c>
      <c r="C27" s="20">
        <f>(1-C11)/C13</f>
        <v>0.07241237113402056</v>
      </c>
      <c r="D27" s="21" t="s">
        <v>51</v>
      </c>
      <c r="E27" s="2"/>
      <c r="F27" s="2"/>
      <c r="G27" s="2" t="s">
        <v>72</v>
      </c>
      <c r="H27" s="2"/>
      <c r="I27" s="2"/>
      <c r="J27" s="2"/>
    </row>
    <row r="28" spans="2:10" ht="15">
      <c r="B28" s="17"/>
      <c r="C28" s="20"/>
      <c r="D28" s="17"/>
      <c r="E28" s="2"/>
      <c r="F28" s="2"/>
      <c r="G28" s="2"/>
      <c r="H28" s="2"/>
      <c r="I28" s="2"/>
      <c r="J28" s="2"/>
    </row>
    <row r="29" spans="2:10" ht="15">
      <c r="B29" s="17" t="s">
        <v>38</v>
      </c>
      <c r="C29" s="20">
        <f>C23*C25</f>
        <v>0.4920634920634921</v>
      </c>
      <c r="D29" s="17"/>
      <c r="E29" s="2"/>
      <c r="F29" s="2"/>
      <c r="G29" s="14" t="s">
        <v>43</v>
      </c>
      <c r="H29" s="14"/>
      <c r="I29" s="14"/>
      <c r="J29" s="14"/>
    </row>
    <row r="30" spans="2:10" ht="15">
      <c r="B30" s="17"/>
      <c r="C30" s="20"/>
      <c r="D30" s="17"/>
      <c r="E30" s="2"/>
      <c r="F30" s="2"/>
      <c r="G30" s="14"/>
      <c r="H30" s="14" t="s">
        <v>46</v>
      </c>
      <c r="I30" s="14"/>
      <c r="J30" s="14"/>
    </row>
    <row r="31" spans="2:10" ht="21.75" customHeight="1">
      <c r="B31" s="17" t="s">
        <v>39</v>
      </c>
      <c r="C31" s="18">
        <f>C29/(1+C29)</f>
        <v>0.3297872340425532</v>
      </c>
      <c r="D31" s="17"/>
      <c r="E31" s="2"/>
      <c r="F31" s="2"/>
      <c r="G31" s="14" t="s">
        <v>42</v>
      </c>
      <c r="H31" s="14"/>
      <c r="I31" s="14"/>
      <c r="J31" s="14"/>
    </row>
    <row r="32" spans="2:10" ht="15">
      <c r="B32" s="17"/>
      <c r="C32" s="20"/>
      <c r="D32" s="17"/>
      <c r="E32" s="2"/>
      <c r="F32" s="2"/>
      <c r="G32" s="14"/>
      <c r="H32" s="14" t="s">
        <v>48</v>
      </c>
      <c r="I32" s="14" t="s">
        <v>49</v>
      </c>
      <c r="J32" s="14"/>
    </row>
    <row r="33" spans="2:10" ht="35.25" customHeight="1">
      <c r="B33" s="17" t="s">
        <v>40</v>
      </c>
      <c r="C33" s="22">
        <f>C23*C27</f>
        <v>0.015999999999999986</v>
      </c>
      <c r="D33" s="17"/>
      <c r="E33" s="2"/>
      <c r="F33" s="2"/>
      <c r="G33" s="14" t="s">
        <v>44</v>
      </c>
      <c r="H33" s="14"/>
      <c r="I33" s="14"/>
      <c r="J33" s="14"/>
    </row>
    <row r="34" spans="2:10" ht="15">
      <c r="B34" s="17"/>
      <c r="C34" s="22"/>
      <c r="D34" s="17"/>
      <c r="E34" s="2"/>
      <c r="F34" s="2"/>
      <c r="G34" s="14"/>
      <c r="H34" s="14" t="s">
        <v>47</v>
      </c>
      <c r="I34" s="14"/>
      <c r="J34" s="14"/>
    </row>
    <row r="35" spans="2:10" ht="33" customHeight="1">
      <c r="B35" s="17" t="s">
        <v>41</v>
      </c>
      <c r="C35" s="23">
        <f>C33/(1+C33)</f>
        <v>0.015748031496062978</v>
      </c>
      <c r="D35" s="17"/>
      <c r="E35" s="2"/>
      <c r="F35" s="2"/>
      <c r="G35" s="14" t="s">
        <v>45</v>
      </c>
      <c r="H35" s="14"/>
      <c r="I35" s="14"/>
      <c r="J35" s="14"/>
    </row>
    <row r="36" spans="2:10" ht="17.25" customHeight="1">
      <c r="B36" s="14"/>
      <c r="C36" s="14"/>
      <c r="D36" s="14"/>
      <c r="E36" s="14"/>
      <c r="F36" s="14"/>
      <c r="G36" s="14"/>
      <c r="H36" s="14" t="s">
        <v>48</v>
      </c>
      <c r="I36" s="14" t="s">
        <v>49</v>
      </c>
      <c r="J36" s="14"/>
    </row>
    <row r="37" spans="2:10" ht="12.75">
      <c r="B37" s="9"/>
      <c r="C37" s="9"/>
      <c r="D37" s="9"/>
      <c r="E37" s="9"/>
      <c r="F37" s="9"/>
      <c r="G37" s="9"/>
      <c r="H37" s="9"/>
      <c r="I37" s="9"/>
      <c r="J37" s="9"/>
    </row>
    <row r="38" spans="2:10" ht="12.75">
      <c r="B38" s="9"/>
      <c r="C38" s="9"/>
      <c r="D38" s="9"/>
      <c r="E38" s="9"/>
      <c r="F38" s="9"/>
      <c r="G38" s="9"/>
      <c r="H38" s="9"/>
      <c r="I38" s="9"/>
      <c r="J38" s="9"/>
    </row>
    <row r="39" spans="2:10" ht="15">
      <c r="B39" s="27" t="s">
        <v>56</v>
      </c>
      <c r="C39" s="9"/>
      <c r="D39" s="9"/>
      <c r="E39" s="9"/>
      <c r="F39" s="9"/>
      <c r="G39" s="9"/>
      <c r="H39" s="9"/>
      <c r="I39" s="9"/>
      <c r="J39" s="9"/>
    </row>
    <row r="40" spans="2:10" ht="12.75">
      <c r="B40" s="9"/>
      <c r="C40" s="9" t="s">
        <v>57</v>
      </c>
      <c r="D40" s="9"/>
      <c r="E40" s="9"/>
      <c r="F40" s="9"/>
      <c r="G40" s="9"/>
      <c r="H40" s="9"/>
      <c r="I40" s="9"/>
      <c r="J40" s="9"/>
    </row>
    <row r="41" spans="2:10" ht="12.75">
      <c r="B41" s="9"/>
      <c r="C41" s="9" t="s">
        <v>75</v>
      </c>
      <c r="D41" s="9"/>
      <c r="E41" s="9"/>
      <c r="F41" s="9"/>
      <c r="G41" s="9"/>
      <c r="H41" s="9"/>
      <c r="I41" s="9"/>
      <c r="J41" s="9"/>
    </row>
    <row r="42" spans="2:10" ht="12.75">
      <c r="B42" s="9"/>
      <c r="C42" s="9" t="s">
        <v>74</v>
      </c>
      <c r="D42" s="9"/>
      <c r="E42" s="9"/>
      <c r="F42" s="9"/>
      <c r="G42" s="9"/>
      <c r="H42" s="9"/>
      <c r="I42" s="9"/>
      <c r="J42" s="9"/>
    </row>
    <row r="43" spans="2:10" ht="12.75">
      <c r="B43" s="9"/>
      <c r="C43" s="9" t="s">
        <v>76</v>
      </c>
      <c r="D43" s="9"/>
      <c r="E43" s="9"/>
      <c r="F43" s="9"/>
      <c r="G43" s="9"/>
      <c r="H43" s="9"/>
      <c r="I43" s="9"/>
      <c r="J43" s="9"/>
    </row>
    <row r="44" spans="2:10" ht="12.75">
      <c r="B44" s="9"/>
      <c r="C44" s="9" t="s">
        <v>62</v>
      </c>
      <c r="D44" s="9"/>
      <c r="E44" s="9"/>
      <c r="F44" s="9"/>
      <c r="G44" s="9"/>
      <c r="H44" s="9"/>
      <c r="I44" s="9"/>
      <c r="J44" s="9"/>
    </row>
    <row r="45" spans="2:10" ht="15">
      <c r="B45" s="27" t="s">
        <v>63</v>
      </c>
      <c r="C45" s="9"/>
      <c r="D45" s="9"/>
      <c r="E45" s="9"/>
      <c r="F45" s="9"/>
      <c r="G45" s="9"/>
      <c r="H45" s="9"/>
      <c r="I45" s="9"/>
      <c r="J45" s="9"/>
    </row>
    <row r="46" spans="2:10" ht="15">
      <c r="B46" s="27" t="s">
        <v>64</v>
      </c>
      <c r="C46" s="27"/>
      <c r="D46" s="9"/>
      <c r="E46" s="9"/>
      <c r="F46" s="9"/>
      <c r="G46" s="9"/>
      <c r="H46" s="9"/>
      <c r="I46" s="9"/>
      <c r="J46" s="9"/>
    </row>
    <row r="47" spans="2:10" ht="15">
      <c r="B47" s="27" t="s">
        <v>66</v>
      </c>
      <c r="C47" s="27"/>
      <c r="D47" s="9"/>
      <c r="E47" s="9"/>
      <c r="F47" s="9"/>
      <c r="G47" s="9"/>
      <c r="H47" s="9"/>
      <c r="I47" s="9"/>
      <c r="J47" s="9"/>
    </row>
    <row r="48" spans="2:10" ht="15">
      <c r="B48" s="27" t="s">
        <v>65</v>
      </c>
      <c r="C48" s="27"/>
      <c r="D48" s="9"/>
      <c r="E48" s="9"/>
      <c r="F48" s="9"/>
      <c r="G48" s="9"/>
      <c r="H48" s="9"/>
      <c r="I48" s="9"/>
      <c r="J48" s="9"/>
    </row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75" zoomScaleNormal="75" workbookViewId="0" topLeftCell="A1">
      <selection activeCell="G6" sqref="G6"/>
    </sheetView>
  </sheetViews>
  <sheetFormatPr defaultColWidth="11.421875" defaultRowHeight="12.75"/>
  <cols>
    <col min="1" max="1" width="6.421875" style="9" customWidth="1"/>
    <col min="2" max="2" width="27.140625" style="0" customWidth="1"/>
    <col min="3" max="3" width="13.57421875" style="0" customWidth="1"/>
    <col min="5" max="5" width="7.28125" style="0" customWidth="1"/>
    <col min="6" max="6" width="6.8515625" style="0" customWidth="1"/>
    <col min="10" max="10" width="21.00390625" style="0" customWidth="1"/>
    <col min="11" max="18" width="11.421875" style="9" customWidth="1"/>
  </cols>
  <sheetData>
    <row r="1" spans="2:10" ht="12.75">
      <c r="B1" s="9"/>
      <c r="C1" s="9"/>
      <c r="D1" s="9"/>
      <c r="E1" s="9"/>
      <c r="F1" s="9"/>
      <c r="G1" s="9"/>
      <c r="H1" s="9"/>
      <c r="I1" s="9"/>
      <c r="J1" s="9"/>
    </row>
    <row r="2" spans="2:10" ht="12.75">
      <c r="B2" s="9"/>
      <c r="C2" s="9"/>
      <c r="D2" s="9"/>
      <c r="E2" s="9"/>
      <c r="F2" s="9"/>
      <c r="G2" s="9"/>
      <c r="H2" s="9"/>
      <c r="I2" s="9"/>
      <c r="J2" s="9"/>
    </row>
    <row r="3" spans="1:10" ht="24">
      <c r="A3" s="10" t="s">
        <v>52</v>
      </c>
      <c r="B3" s="9"/>
      <c r="C3" s="9"/>
      <c r="D3" s="9"/>
      <c r="E3" s="9"/>
      <c r="F3" s="9"/>
      <c r="G3" s="9"/>
      <c r="H3" s="9"/>
      <c r="I3" s="9"/>
      <c r="J3" s="9"/>
    </row>
    <row r="4" spans="2:10" ht="12.75">
      <c r="B4" s="9"/>
      <c r="C4" s="9"/>
      <c r="D4" s="9"/>
      <c r="E4" s="9"/>
      <c r="F4" s="9"/>
      <c r="G4" s="9"/>
      <c r="H4" s="9"/>
      <c r="I4" s="9"/>
      <c r="J4" s="9"/>
    </row>
    <row r="5" spans="2:10" ht="20.25">
      <c r="B5" s="1"/>
      <c r="C5" s="1" t="s">
        <v>2</v>
      </c>
      <c r="D5" s="1" t="s">
        <v>3</v>
      </c>
      <c r="E5" s="5"/>
      <c r="F5" s="9"/>
      <c r="G5" s="6"/>
      <c r="H5" s="6" t="s">
        <v>2</v>
      </c>
      <c r="I5" s="6" t="s">
        <v>3</v>
      </c>
      <c r="J5" s="7"/>
    </row>
    <row r="6" spans="2:10" ht="36" customHeight="1">
      <c r="B6" s="1" t="s">
        <v>0</v>
      </c>
      <c r="C6" s="15">
        <v>35</v>
      </c>
      <c r="D6" s="15">
        <v>120</v>
      </c>
      <c r="E6" s="5">
        <f>SUM(C6:D6)</f>
        <v>155</v>
      </c>
      <c r="F6" s="9"/>
      <c r="G6" s="6" t="s">
        <v>0</v>
      </c>
      <c r="H6" s="6" t="s">
        <v>4</v>
      </c>
      <c r="I6" s="6" t="s">
        <v>6</v>
      </c>
      <c r="J6" s="7" t="s">
        <v>10</v>
      </c>
    </row>
    <row r="7" spans="2:10" ht="36" customHeight="1">
      <c r="B7" s="11" t="s">
        <v>1</v>
      </c>
      <c r="C7" s="16">
        <v>35</v>
      </c>
      <c r="D7" s="16">
        <v>120</v>
      </c>
      <c r="E7" s="5">
        <f>SUM(C7:D7)</f>
        <v>155</v>
      </c>
      <c r="F7" s="9"/>
      <c r="G7" s="12" t="s">
        <v>1</v>
      </c>
      <c r="H7" s="12" t="s">
        <v>5</v>
      </c>
      <c r="I7" s="13" t="s">
        <v>7</v>
      </c>
      <c r="J7" s="8" t="s">
        <v>11</v>
      </c>
    </row>
    <row r="8" spans="2:10" ht="12.75">
      <c r="B8" s="5"/>
      <c r="C8" s="5"/>
      <c r="D8" s="5"/>
      <c r="E8" s="5"/>
      <c r="F8" s="9"/>
      <c r="G8" s="7"/>
      <c r="H8" s="7"/>
      <c r="I8" s="7"/>
      <c r="J8" s="7"/>
    </row>
    <row r="9" spans="2:10" ht="12.75">
      <c r="B9" s="5"/>
      <c r="C9" s="5">
        <f>SUM(C6:C7)</f>
        <v>70</v>
      </c>
      <c r="D9" s="5">
        <f>SUM(D6:D7)</f>
        <v>240</v>
      </c>
      <c r="E9" s="5">
        <f>SUM(E6:E7)</f>
        <v>310</v>
      </c>
      <c r="F9" s="9"/>
      <c r="G9" s="7"/>
      <c r="H9" s="7" t="s">
        <v>8</v>
      </c>
      <c r="I9" s="7" t="s">
        <v>9</v>
      </c>
      <c r="J9" s="7" t="s">
        <v>12</v>
      </c>
    </row>
    <row r="10" spans="2:10" ht="12.75">
      <c r="B10" s="9"/>
      <c r="C10" s="9"/>
      <c r="D10" s="9"/>
      <c r="E10" s="9"/>
      <c r="F10" s="9"/>
      <c r="G10" s="9"/>
      <c r="H10" s="9"/>
      <c r="I10" s="9"/>
      <c r="J10" s="9"/>
    </row>
    <row r="11" spans="2:10" ht="15">
      <c r="B11" s="17" t="s">
        <v>13</v>
      </c>
      <c r="C11" s="18">
        <f>C6/(C6+C7)</f>
        <v>0.5</v>
      </c>
      <c r="D11" s="3"/>
      <c r="E11" s="2"/>
      <c r="F11" s="2"/>
      <c r="G11" s="2" t="s">
        <v>13</v>
      </c>
      <c r="H11" s="2" t="s">
        <v>67</v>
      </c>
      <c r="I11" s="2" t="s">
        <v>14</v>
      </c>
      <c r="J11" s="2"/>
    </row>
    <row r="12" spans="2:10" ht="15">
      <c r="B12" s="17"/>
      <c r="C12" s="18"/>
      <c r="D12" s="3"/>
      <c r="E12" s="2"/>
      <c r="F12" s="2"/>
      <c r="G12" s="2"/>
      <c r="H12" s="2"/>
      <c r="I12" s="2"/>
      <c r="J12" s="2"/>
    </row>
    <row r="13" spans="2:10" ht="15">
      <c r="B13" s="17" t="s">
        <v>15</v>
      </c>
      <c r="C13" s="18">
        <f>D7/(D6+D7)</f>
        <v>0.5</v>
      </c>
      <c r="D13" s="3"/>
      <c r="E13" s="2"/>
      <c r="F13" s="2"/>
      <c r="G13" s="2" t="s">
        <v>15</v>
      </c>
      <c r="H13" s="2" t="s">
        <v>68</v>
      </c>
      <c r="I13" s="2" t="s">
        <v>16</v>
      </c>
      <c r="J13" s="2"/>
    </row>
    <row r="14" spans="2:10" ht="15">
      <c r="B14" s="17"/>
      <c r="C14" s="18"/>
      <c r="D14" s="3"/>
      <c r="E14" s="2"/>
      <c r="F14" s="2"/>
      <c r="G14" s="2"/>
      <c r="H14" s="2"/>
      <c r="I14" s="2"/>
      <c r="J14" s="2"/>
    </row>
    <row r="15" spans="2:10" ht="15">
      <c r="B15" s="17" t="s">
        <v>17</v>
      </c>
      <c r="C15" s="18">
        <f>C9/E9</f>
        <v>0.22580645161290322</v>
      </c>
      <c r="D15" s="3"/>
      <c r="E15" s="2"/>
      <c r="F15" s="2"/>
      <c r="G15" s="2" t="s">
        <v>18</v>
      </c>
      <c r="H15" s="2"/>
      <c r="I15" s="2"/>
      <c r="J15" s="2"/>
    </row>
    <row r="16" spans="2:10" ht="15">
      <c r="B16" s="17" t="s">
        <v>19</v>
      </c>
      <c r="C16" s="18"/>
      <c r="D16" s="3"/>
      <c r="E16" s="2"/>
      <c r="F16" s="2"/>
      <c r="G16" s="2"/>
      <c r="H16" s="2" t="s">
        <v>69</v>
      </c>
      <c r="I16" s="2"/>
      <c r="J16" s="2"/>
    </row>
    <row r="17" spans="2:10" ht="15">
      <c r="B17" s="17"/>
      <c r="C17" s="18"/>
      <c r="D17" s="3"/>
      <c r="E17" s="2"/>
      <c r="F17" s="2"/>
      <c r="G17" s="2"/>
      <c r="H17" s="2"/>
      <c r="I17" s="2"/>
      <c r="J17" s="2"/>
    </row>
    <row r="18" spans="2:10" ht="30">
      <c r="B18" s="19" t="s">
        <v>22</v>
      </c>
      <c r="C18" s="18">
        <f>C6/E6</f>
        <v>0.22580645161290322</v>
      </c>
      <c r="D18" s="3"/>
      <c r="E18" s="2"/>
      <c r="F18" s="2"/>
      <c r="G18" s="2" t="s">
        <v>24</v>
      </c>
      <c r="H18" s="2" t="s">
        <v>25</v>
      </c>
      <c r="I18" s="2"/>
      <c r="J18" s="2"/>
    </row>
    <row r="19" spans="2:10" ht="15">
      <c r="B19" s="17"/>
      <c r="C19" s="18"/>
      <c r="D19" s="3"/>
      <c r="E19" s="2"/>
      <c r="F19" s="2"/>
      <c r="G19" s="2"/>
      <c r="H19" s="2"/>
      <c r="I19" s="2"/>
      <c r="J19" s="2"/>
    </row>
    <row r="20" spans="2:10" ht="15">
      <c r="B20" s="17" t="s">
        <v>26</v>
      </c>
      <c r="C20" s="18"/>
      <c r="D20" s="3"/>
      <c r="E20" s="2"/>
      <c r="F20" s="2"/>
      <c r="G20" s="2"/>
      <c r="H20" s="2"/>
      <c r="I20" s="2"/>
      <c r="J20" s="2"/>
    </row>
    <row r="21" spans="2:10" ht="15">
      <c r="B21" s="17" t="s">
        <v>27</v>
      </c>
      <c r="C21" s="18">
        <f>D7/E7</f>
        <v>0.7741935483870968</v>
      </c>
      <c r="D21" s="3"/>
      <c r="E21" s="2"/>
      <c r="F21" s="2"/>
      <c r="G21" s="2" t="s">
        <v>29</v>
      </c>
      <c r="H21" s="2" t="s">
        <v>30</v>
      </c>
      <c r="I21" s="2"/>
      <c r="J21" s="2"/>
    </row>
    <row r="22" spans="2:10" ht="15">
      <c r="B22" s="17"/>
      <c r="C22" s="20"/>
      <c r="D22" s="3"/>
      <c r="E22" s="2"/>
      <c r="F22" s="2"/>
      <c r="G22" s="2"/>
      <c r="H22" s="2"/>
      <c r="I22" s="2"/>
      <c r="J22" s="2"/>
    </row>
    <row r="23" spans="2:10" ht="15">
      <c r="B23" s="17" t="s">
        <v>31</v>
      </c>
      <c r="C23" s="20">
        <f>C15/(1-C15)</f>
        <v>0.2916666666666667</v>
      </c>
      <c r="D23" s="3"/>
      <c r="E23" s="2"/>
      <c r="F23" s="2"/>
      <c r="G23" s="2" t="s">
        <v>33</v>
      </c>
      <c r="H23" s="2"/>
      <c r="I23" s="2"/>
      <c r="J23" s="2"/>
    </row>
    <row r="24" spans="2:10" ht="16.5" customHeight="1">
      <c r="B24" s="17"/>
      <c r="C24" s="17"/>
      <c r="D24" s="3"/>
      <c r="E24" s="2"/>
      <c r="F24" s="2"/>
      <c r="G24" s="2"/>
      <c r="H24" s="2" t="s">
        <v>34</v>
      </c>
      <c r="I24" s="2"/>
      <c r="J24" s="2"/>
    </row>
    <row r="25" spans="2:10" ht="21.75" customHeight="1">
      <c r="B25" s="17" t="s">
        <v>35</v>
      </c>
      <c r="C25" s="20">
        <f>C11/(1-C13)</f>
        <v>1</v>
      </c>
      <c r="D25" s="3"/>
      <c r="E25" s="2"/>
      <c r="F25" s="2"/>
      <c r="G25" s="2" t="s">
        <v>70</v>
      </c>
      <c r="H25" s="2"/>
      <c r="I25" s="2"/>
      <c r="J25" s="2"/>
    </row>
    <row r="26" spans="2:10" ht="15">
      <c r="B26" s="17"/>
      <c r="C26" s="20"/>
      <c r="D26" s="3"/>
      <c r="E26" s="2"/>
      <c r="F26" s="2"/>
      <c r="G26" s="2"/>
      <c r="H26" s="2"/>
      <c r="I26" s="2"/>
      <c r="J26" s="2"/>
    </row>
    <row r="27" spans="2:10" ht="15">
      <c r="B27" s="17" t="s">
        <v>36</v>
      </c>
      <c r="C27" s="20">
        <f>(1-C11)/C13</f>
        <v>1</v>
      </c>
      <c r="D27" s="2"/>
      <c r="E27" s="2"/>
      <c r="F27" s="2"/>
      <c r="G27" s="2" t="s">
        <v>71</v>
      </c>
      <c r="H27" s="2"/>
      <c r="I27" s="2"/>
      <c r="J27" s="2"/>
    </row>
    <row r="28" spans="2:10" ht="15">
      <c r="B28" s="17"/>
      <c r="C28" s="20"/>
      <c r="D28" s="2"/>
      <c r="E28" s="2"/>
      <c r="F28" s="2"/>
      <c r="G28" s="2"/>
      <c r="H28" s="2"/>
      <c r="I28" s="2"/>
      <c r="J28" s="2"/>
    </row>
    <row r="29" spans="2:10" ht="15">
      <c r="B29" s="17" t="s">
        <v>38</v>
      </c>
      <c r="C29" s="20">
        <f>C23*C25</f>
        <v>0.2916666666666667</v>
      </c>
      <c r="D29" s="2"/>
      <c r="E29" s="2"/>
      <c r="F29" s="2"/>
      <c r="G29" s="14" t="s">
        <v>43</v>
      </c>
      <c r="H29" s="14"/>
      <c r="I29" s="14"/>
      <c r="J29" s="14"/>
    </row>
    <row r="30" spans="2:10" ht="15">
      <c r="B30" s="17"/>
      <c r="C30" s="20"/>
      <c r="D30" s="2"/>
      <c r="E30" s="2"/>
      <c r="F30" s="2"/>
      <c r="G30" s="14"/>
      <c r="H30" s="14" t="s">
        <v>46</v>
      </c>
      <c r="I30" s="14"/>
      <c r="J30" s="14"/>
    </row>
    <row r="31" spans="2:10" ht="15">
      <c r="B31" s="17" t="s">
        <v>53</v>
      </c>
      <c r="C31" s="18">
        <f>C29/(1+C29)</f>
        <v>0.22580645161290322</v>
      </c>
      <c r="D31" s="2"/>
      <c r="E31" s="2"/>
      <c r="F31" s="2"/>
      <c r="G31" s="14" t="s">
        <v>42</v>
      </c>
      <c r="H31" s="14"/>
      <c r="I31" s="14"/>
      <c r="J31" s="14"/>
    </row>
    <row r="32" spans="2:10" ht="15">
      <c r="B32" s="17"/>
      <c r="C32" s="20"/>
      <c r="D32" s="2"/>
      <c r="E32" s="2"/>
      <c r="F32" s="2"/>
      <c r="G32" s="14"/>
      <c r="H32" s="14" t="s">
        <v>48</v>
      </c>
      <c r="I32" s="14" t="s">
        <v>49</v>
      </c>
      <c r="J32" s="14"/>
    </row>
    <row r="33" spans="2:10" ht="15">
      <c r="B33" s="17" t="s">
        <v>40</v>
      </c>
      <c r="C33" s="20">
        <f>C23*C27</f>
        <v>0.2916666666666667</v>
      </c>
      <c r="D33" s="2"/>
      <c r="E33" s="2"/>
      <c r="F33" s="2"/>
      <c r="G33" s="14" t="s">
        <v>44</v>
      </c>
      <c r="H33" s="14"/>
      <c r="I33" s="14"/>
      <c r="J33" s="14"/>
    </row>
    <row r="34" spans="2:10" ht="12.75">
      <c r="B34" s="2"/>
      <c r="C34" s="4"/>
      <c r="D34" s="2"/>
      <c r="E34" s="2"/>
      <c r="F34" s="2"/>
      <c r="G34" s="14"/>
      <c r="H34" s="14" t="s">
        <v>47</v>
      </c>
      <c r="I34" s="14"/>
      <c r="J34" s="14"/>
    </row>
    <row r="35" spans="2:10" ht="15">
      <c r="B35" s="17" t="s">
        <v>41</v>
      </c>
      <c r="C35" s="18">
        <f>C33/(1+C33)</f>
        <v>0.22580645161290322</v>
      </c>
      <c r="D35" s="2"/>
      <c r="E35" s="2"/>
      <c r="F35" s="2"/>
      <c r="G35" s="14" t="s">
        <v>45</v>
      </c>
      <c r="H35" s="14"/>
      <c r="I35" s="14"/>
      <c r="J35" s="14"/>
    </row>
    <row r="36" spans="2:10" ht="12.75">
      <c r="B36" s="14"/>
      <c r="C36" s="14"/>
      <c r="D36" s="14"/>
      <c r="E36" s="14"/>
      <c r="F36" s="14"/>
      <c r="G36" s="14"/>
      <c r="H36" s="14" t="s">
        <v>48</v>
      </c>
      <c r="I36" s="14" t="s">
        <v>49</v>
      </c>
      <c r="J36" s="14"/>
    </row>
    <row r="37" spans="2:10" ht="12.75">
      <c r="B37" s="9"/>
      <c r="C37" s="9"/>
      <c r="D37" s="9"/>
      <c r="E37" s="9"/>
      <c r="F37" s="9"/>
      <c r="G37" s="9"/>
      <c r="H37" s="9"/>
      <c r="I37" s="9"/>
      <c r="J37" s="9"/>
    </row>
    <row r="38" spans="2:10" ht="12.75">
      <c r="B38" s="9"/>
      <c r="C38" s="9"/>
      <c r="D38" s="9"/>
      <c r="E38" s="9"/>
      <c r="F38" s="9"/>
      <c r="G38" s="9"/>
      <c r="H38" s="9"/>
      <c r="I38" s="9"/>
      <c r="J38" s="9"/>
    </row>
    <row r="39" spans="2:10" ht="12.75">
      <c r="B39" s="9" t="s">
        <v>56</v>
      </c>
      <c r="C39" s="9"/>
      <c r="D39" s="9"/>
      <c r="E39" s="9"/>
      <c r="F39" s="9"/>
      <c r="G39" s="9"/>
      <c r="H39" s="9"/>
      <c r="I39" s="9"/>
      <c r="J39" s="9"/>
    </row>
    <row r="40" spans="2:10" ht="12.75">
      <c r="B40" s="9"/>
      <c r="C40" s="9" t="s">
        <v>57</v>
      </c>
      <c r="D40" s="9"/>
      <c r="E40" s="9"/>
      <c r="F40" s="9"/>
      <c r="G40" s="9"/>
      <c r="H40" s="9"/>
      <c r="I40" s="9"/>
      <c r="J40" s="9"/>
    </row>
    <row r="41" spans="2:10" ht="12.75">
      <c r="B41" s="9"/>
      <c r="C41" s="9" t="s">
        <v>58</v>
      </c>
      <c r="D41" s="9"/>
      <c r="E41" s="9"/>
      <c r="F41" s="9"/>
      <c r="G41" s="9"/>
      <c r="H41" s="9"/>
      <c r="I41" s="9"/>
      <c r="J41" s="9"/>
    </row>
    <row r="42" spans="2:10" ht="12.75">
      <c r="B42" s="9"/>
      <c r="C42" s="9" t="s">
        <v>59</v>
      </c>
      <c r="D42" s="9"/>
      <c r="E42" s="9"/>
      <c r="F42" s="9"/>
      <c r="G42" s="9"/>
      <c r="H42" s="9"/>
      <c r="I42" s="9"/>
      <c r="J42" s="9"/>
    </row>
    <row r="43" spans="2:10" ht="12.75">
      <c r="B43" s="9"/>
      <c r="C43" s="9" t="s">
        <v>60</v>
      </c>
      <c r="D43" s="9"/>
      <c r="E43" s="9"/>
      <c r="F43" s="9"/>
      <c r="G43" s="9"/>
      <c r="H43" s="9"/>
      <c r="I43" s="9"/>
      <c r="J43" s="9"/>
    </row>
    <row r="44" spans="2:10" ht="12.75">
      <c r="B44" s="9"/>
      <c r="C44" s="9" t="s">
        <v>61</v>
      </c>
      <c r="D44" s="9"/>
      <c r="E44" s="9"/>
      <c r="F44" s="9"/>
      <c r="G44" s="9"/>
      <c r="H44" s="9"/>
      <c r="I44" s="9"/>
      <c r="J44" s="9"/>
    </row>
    <row r="45" spans="2:10" ht="12.75">
      <c r="B45" s="9"/>
      <c r="C45" s="9" t="s">
        <v>62</v>
      </c>
      <c r="D45" s="9"/>
      <c r="E45" s="9"/>
      <c r="F45" s="9"/>
      <c r="G45" s="9"/>
      <c r="H45" s="9"/>
      <c r="I45" s="9"/>
      <c r="J45" s="9"/>
    </row>
    <row r="46" spans="2:10" ht="12.75">
      <c r="B46" s="9" t="s">
        <v>77</v>
      </c>
      <c r="C46" s="9"/>
      <c r="D46" s="9"/>
      <c r="E46" s="9"/>
      <c r="F46" s="9"/>
      <c r="G46" s="9"/>
      <c r="H46" s="9"/>
      <c r="I46" s="9"/>
      <c r="J46" s="9"/>
    </row>
    <row r="47" spans="2:10" ht="12.75">
      <c r="B47" s="9"/>
      <c r="C47" s="9"/>
      <c r="D47" s="9"/>
      <c r="E47" s="9"/>
      <c r="F47" s="9"/>
      <c r="G47" s="9"/>
      <c r="H47" s="9"/>
      <c r="I47" s="9"/>
      <c r="J47" s="9"/>
    </row>
    <row r="48" spans="2:10" ht="12.75">
      <c r="B48" s="9"/>
      <c r="C48" s="9"/>
      <c r="D48" s="9"/>
      <c r="E48" s="9"/>
      <c r="F48" s="9"/>
      <c r="G48" s="9"/>
      <c r="H48" s="9"/>
      <c r="I48" s="9"/>
      <c r="J48" s="9"/>
    </row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</sheetData>
  <sheetProtection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75" zoomScaleNormal="75" workbookViewId="0" topLeftCell="A1">
      <selection activeCell="C6" sqref="C6"/>
    </sheetView>
  </sheetViews>
  <sheetFormatPr defaultColWidth="11.421875" defaultRowHeight="12.75"/>
  <cols>
    <col min="1" max="1" width="6.421875" style="9" customWidth="1"/>
    <col min="2" max="2" width="28.57421875" style="0" customWidth="1"/>
    <col min="3" max="3" width="13.57421875" style="0" customWidth="1"/>
    <col min="5" max="5" width="7.28125" style="0" customWidth="1"/>
    <col min="6" max="6" width="6.8515625" style="0" customWidth="1"/>
    <col min="10" max="10" width="21.00390625" style="0" customWidth="1"/>
    <col min="11" max="18" width="11.421875" style="9" customWidth="1"/>
  </cols>
  <sheetData>
    <row r="1" spans="2:10" ht="12.75">
      <c r="B1" s="9"/>
      <c r="C1" s="9"/>
      <c r="D1" s="9"/>
      <c r="E1" s="9"/>
      <c r="F1" s="9"/>
      <c r="G1" s="9"/>
      <c r="H1" s="9"/>
      <c r="I1" s="9"/>
      <c r="J1" s="9"/>
    </row>
    <row r="2" spans="2:10" ht="12.75">
      <c r="B2" s="9"/>
      <c r="C2" s="9"/>
      <c r="D2" s="9"/>
      <c r="E2" s="9"/>
      <c r="F2" s="9"/>
      <c r="G2" s="9"/>
      <c r="H2" s="9"/>
      <c r="I2" s="9"/>
      <c r="J2" s="9"/>
    </row>
    <row r="3" spans="1:10" ht="24">
      <c r="A3" s="28" t="s">
        <v>78</v>
      </c>
      <c r="B3" s="9"/>
      <c r="C3" s="9"/>
      <c r="D3" s="9"/>
      <c r="E3" s="9"/>
      <c r="F3" s="9"/>
      <c r="G3" s="9"/>
      <c r="H3" s="9"/>
      <c r="I3" s="9"/>
      <c r="J3" s="9"/>
    </row>
    <row r="4" spans="2:10" ht="28.5" customHeight="1">
      <c r="B4" s="26" t="s">
        <v>54</v>
      </c>
      <c r="C4" s="9"/>
      <c r="D4" s="9"/>
      <c r="E4" s="9"/>
      <c r="F4" s="9"/>
      <c r="G4" s="9"/>
      <c r="H4" s="9"/>
      <c r="I4" s="9"/>
      <c r="J4" s="9"/>
    </row>
    <row r="5" spans="2:10" ht="20.25">
      <c r="B5" s="1"/>
      <c r="C5" s="1" t="s">
        <v>2</v>
      </c>
      <c r="D5" s="1" t="s">
        <v>3</v>
      </c>
      <c r="E5" s="5"/>
      <c r="F5" s="9"/>
      <c r="G5" s="6"/>
      <c r="H5" s="6" t="s">
        <v>2</v>
      </c>
      <c r="I5" s="6" t="s">
        <v>3</v>
      </c>
      <c r="J5" s="7"/>
    </row>
    <row r="6" spans="2:10" ht="36" customHeight="1">
      <c r="B6" s="1" t="s">
        <v>0</v>
      </c>
      <c r="C6" s="24">
        <v>0</v>
      </c>
      <c r="D6" s="24">
        <v>0</v>
      </c>
      <c r="E6" s="5">
        <f>SUM(C6:D6)</f>
        <v>0</v>
      </c>
      <c r="F6" s="9"/>
      <c r="G6" s="6" t="s">
        <v>0</v>
      </c>
      <c r="H6" s="6" t="s">
        <v>4</v>
      </c>
      <c r="I6" s="6" t="s">
        <v>6</v>
      </c>
      <c r="J6" s="7" t="s">
        <v>10</v>
      </c>
    </row>
    <row r="7" spans="2:10" ht="36" customHeight="1">
      <c r="B7" s="11" t="s">
        <v>1</v>
      </c>
      <c r="C7" s="25">
        <v>0</v>
      </c>
      <c r="D7" s="25">
        <v>0</v>
      </c>
      <c r="E7" s="5">
        <f>SUM(C7:D7)</f>
        <v>0</v>
      </c>
      <c r="F7" s="9"/>
      <c r="G7" s="12" t="s">
        <v>1</v>
      </c>
      <c r="H7" s="12" t="s">
        <v>5</v>
      </c>
      <c r="I7" s="13" t="s">
        <v>7</v>
      </c>
      <c r="J7" s="8" t="s">
        <v>11</v>
      </c>
    </row>
    <row r="8" spans="2:10" ht="12.75">
      <c r="B8" s="5"/>
      <c r="C8" s="5"/>
      <c r="D8" s="5"/>
      <c r="E8" s="5"/>
      <c r="F8" s="9"/>
      <c r="G8" s="7"/>
      <c r="H8" s="7"/>
      <c r="I8" s="7"/>
      <c r="J8" s="7"/>
    </row>
    <row r="9" spans="2:10" ht="12.75">
      <c r="B9" s="5"/>
      <c r="C9" s="5">
        <f>SUM(C6:C7)</f>
        <v>0</v>
      </c>
      <c r="D9" s="5">
        <f>SUM(D6:D7)</f>
        <v>0</v>
      </c>
      <c r="E9" s="5">
        <f>SUM(E6:E7)</f>
        <v>0</v>
      </c>
      <c r="F9" s="9"/>
      <c r="G9" s="7"/>
      <c r="H9" s="7" t="s">
        <v>8</v>
      </c>
      <c r="I9" s="7" t="s">
        <v>9</v>
      </c>
      <c r="J9" s="7" t="s">
        <v>12</v>
      </c>
    </row>
    <row r="10" spans="2:10" ht="12.75">
      <c r="B10" s="9"/>
      <c r="C10" s="9"/>
      <c r="D10" s="9"/>
      <c r="E10" s="9"/>
      <c r="F10" s="9"/>
      <c r="G10" s="9"/>
      <c r="H10" s="9"/>
      <c r="I10" s="9"/>
      <c r="J10" s="9"/>
    </row>
    <row r="11" spans="2:10" ht="15">
      <c r="B11" s="17" t="s">
        <v>13</v>
      </c>
      <c r="C11" s="18" t="e">
        <f>C6/(C6+C7)</f>
        <v>#DIV/0!</v>
      </c>
      <c r="D11" s="3"/>
      <c r="E11" s="2"/>
      <c r="F11" s="2"/>
      <c r="G11" s="2" t="s">
        <v>13</v>
      </c>
      <c r="H11" s="2" t="s">
        <v>67</v>
      </c>
      <c r="I11" s="2" t="s">
        <v>14</v>
      </c>
      <c r="J11" s="2"/>
    </row>
    <row r="12" spans="2:10" ht="15">
      <c r="B12" s="17"/>
      <c r="C12" s="18"/>
      <c r="D12" s="3"/>
      <c r="E12" s="2"/>
      <c r="F12" s="2"/>
      <c r="G12" s="2"/>
      <c r="H12" s="2"/>
      <c r="I12" s="2"/>
      <c r="J12" s="2"/>
    </row>
    <row r="13" spans="2:10" ht="15">
      <c r="B13" s="17" t="s">
        <v>15</v>
      </c>
      <c r="C13" s="18" t="e">
        <f>D7/(D6+D7)</f>
        <v>#DIV/0!</v>
      </c>
      <c r="D13" s="3"/>
      <c r="E13" s="2"/>
      <c r="F13" s="2"/>
      <c r="G13" s="2" t="s">
        <v>15</v>
      </c>
      <c r="H13" s="2" t="s">
        <v>68</v>
      </c>
      <c r="I13" s="2" t="s">
        <v>16</v>
      </c>
      <c r="J13" s="2"/>
    </row>
    <row r="14" spans="2:10" ht="15">
      <c r="B14" s="17"/>
      <c r="C14" s="18"/>
      <c r="D14" s="3"/>
      <c r="E14" s="2"/>
      <c r="F14" s="2"/>
      <c r="G14" s="2"/>
      <c r="H14" s="2"/>
      <c r="I14" s="2"/>
      <c r="J14" s="2"/>
    </row>
    <row r="15" spans="2:10" ht="15">
      <c r="B15" s="17" t="s">
        <v>17</v>
      </c>
      <c r="C15" s="18" t="e">
        <f>C9/E9</f>
        <v>#DIV/0!</v>
      </c>
      <c r="D15" s="3"/>
      <c r="E15" s="2"/>
      <c r="F15" s="2"/>
      <c r="G15" s="2" t="s">
        <v>18</v>
      </c>
      <c r="H15" s="2"/>
      <c r="I15" s="2"/>
      <c r="J15" s="2"/>
    </row>
    <row r="16" spans="2:10" ht="15">
      <c r="B16" s="17" t="s">
        <v>19</v>
      </c>
      <c r="C16" s="18"/>
      <c r="D16" s="3"/>
      <c r="E16" s="2"/>
      <c r="F16" s="2"/>
      <c r="G16" s="2"/>
      <c r="H16" s="2" t="s">
        <v>69</v>
      </c>
      <c r="I16" s="2"/>
      <c r="J16" s="2"/>
    </row>
    <row r="17" spans="2:10" ht="15">
      <c r="B17" s="17"/>
      <c r="C17" s="18"/>
      <c r="D17" s="3"/>
      <c r="E17" s="2"/>
      <c r="F17" s="2"/>
      <c r="G17" s="2"/>
      <c r="H17" s="2"/>
      <c r="I17" s="2"/>
      <c r="J17" s="2"/>
    </row>
    <row r="18" spans="2:10" ht="30">
      <c r="B18" s="19" t="s">
        <v>22</v>
      </c>
      <c r="C18" s="18" t="e">
        <f>C6/E6</f>
        <v>#DIV/0!</v>
      </c>
      <c r="D18" s="3"/>
      <c r="E18" s="2"/>
      <c r="F18" s="2"/>
      <c r="G18" s="2" t="s">
        <v>24</v>
      </c>
      <c r="H18" s="2" t="s">
        <v>25</v>
      </c>
      <c r="I18" s="2"/>
      <c r="J18" s="2"/>
    </row>
    <row r="19" spans="2:10" ht="15">
      <c r="B19" s="17"/>
      <c r="C19" s="18"/>
      <c r="D19" s="3"/>
      <c r="E19" s="2"/>
      <c r="F19" s="2"/>
      <c r="G19" s="2"/>
      <c r="H19" s="2"/>
      <c r="I19" s="2"/>
      <c r="J19" s="2"/>
    </row>
    <row r="20" spans="2:10" ht="15">
      <c r="B20" s="17" t="s">
        <v>26</v>
      </c>
      <c r="C20" s="18"/>
      <c r="D20" s="3"/>
      <c r="E20" s="2"/>
      <c r="F20" s="2"/>
      <c r="G20" s="2"/>
      <c r="H20" s="2"/>
      <c r="I20" s="2"/>
      <c r="J20" s="2"/>
    </row>
    <row r="21" spans="2:10" ht="15">
      <c r="B21" s="17" t="s">
        <v>27</v>
      </c>
      <c r="C21" s="18" t="e">
        <f>D7/E7</f>
        <v>#DIV/0!</v>
      </c>
      <c r="D21" s="3"/>
      <c r="E21" s="2"/>
      <c r="F21" s="2"/>
      <c r="G21" s="2" t="s">
        <v>29</v>
      </c>
      <c r="H21" s="2" t="s">
        <v>30</v>
      </c>
      <c r="I21" s="2"/>
      <c r="J21" s="2"/>
    </row>
    <row r="22" spans="2:10" ht="15">
      <c r="B22" s="17"/>
      <c r="C22" s="20"/>
      <c r="D22" s="3"/>
      <c r="E22" s="2"/>
      <c r="F22" s="2"/>
      <c r="G22" s="2"/>
      <c r="H22" s="2"/>
      <c r="I22" s="2"/>
      <c r="J22" s="2"/>
    </row>
    <row r="23" spans="2:10" ht="15">
      <c r="B23" s="17" t="s">
        <v>31</v>
      </c>
      <c r="C23" s="20" t="e">
        <f>C15/(1-C15)</f>
        <v>#DIV/0!</v>
      </c>
      <c r="D23" s="3"/>
      <c r="E23" s="2"/>
      <c r="F23" s="2"/>
      <c r="G23" s="2" t="s">
        <v>33</v>
      </c>
      <c r="H23" s="2"/>
      <c r="I23" s="2"/>
      <c r="J23" s="2"/>
    </row>
    <row r="24" spans="2:10" ht="16.5" customHeight="1">
      <c r="B24" s="17"/>
      <c r="C24" s="17"/>
      <c r="D24" s="3"/>
      <c r="E24" s="2"/>
      <c r="F24" s="2"/>
      <c r="G24" s="2"/>
      <c r="H24" s="2" t="s">
        <v>34</v>
      </c>
      <c r="I24" s="2"/>
      <c r="J24" s="2"/>
    </row>
    <row r="25" spans="2:10" ht="21.75" customHeight="1">
      <c r="B25" s="17" t="s">
        <v>35</v>
      </c>
      <c r="C25" s="20" t="e">
        <f>C11/(1-C13)</f>
        <v>#DIV/0!</v>
      </c>
      <c r="D25" s="3"/>
      <c r="E25" s="2"/>
      <c r="F25" s="2"/>
      <c r="G25" s="2" t="s">
        <v>70</v>
      </c>
      <c r="H25" s="2"/>
      <c r="I25" s="2"/>
      <c r="J25" s="2"/>
    </row>
    <row r="26" spans="2:10" ht="15">
      <c r="B26" s="17"/>
      <c r="C26" s="20"/>
      <c r="D26" s="3"/>
      <c r="E26" s="2"/>
      <c r="F26" s="2"/>
      <c r="G26" s="2"/>
      <c r="H26" s="2"/>
      <c r="I26" s="2"/>
      <c r="J26" s="2"/>
    </row>
    <row r="27" spans="2:10" ht="15">
      <c r="B27" s="17" t="s">
        <v>36</v>
      </c>
      <c r="C27" s="20" t="e">
        <f>(1-C11)/C13</f>
        <v>#DIV/0!</v>
      </c>
      <c r="D27" s="2"/>
      <c r="E27" s="2"/>
      <c r="F27" s="2"/>
      <c r="G27" s="2" t="s">
        <v>72</v>
      </c>
      <c r="H27" s="2"/>
      <c r="I27" s="2"/>
      <c r="J27" s="2"/>
    </row>
    <row r="28" spans="2:10" ht="15">
      <c r="B28" s="17"/>
      <c r="C28" s="20"/>
      <c r="D28" s="2"/>
      <c r="E28" s="2"/>
      <c r="F28" s="2"/>
      <c r="G28" s="2"/>
      <c r="H28" s="2"/>
      <c r="I28" s="2"/>
      <c r="J28" s="2"/>
    </row>
    <row r="29" spans="2:10" ht="15">
      <c r="B29" s="17" t="s">
        <v>38</v>
      </c>
      <c r="C29" s="20" t="e">
        <f>C23*C25</f>
        <v>#DIV/0!</v>
      </c>
      <c r="D29" s="2"/>
      <c r="E29" s="2"/>
      <c r="F29" s="2"/>
      <c r="G29" s="14" t="s">
        <v>43</v>
      </c>
      <c r="H29" s="14"/>
      <c r="I29" s="14"/>
      <c r="J29" s="14"/>
    </row>
    <row r="30" spans="2:10" ht="15">
      <c r="B30" s="17"/>
      <c r="C30" s="20"/>
      <c r="D30" s="2"/>
      <c r="E30" s="2"/>
      <c r="F30" s="2"/>
      <c r="G30" s="14"/>
      <c r="H30" s="14" t="s">
        <v>46</v>
      </c>
      <c r="I30" s="14"/>
      <c r="J30" s="14"/>
    </row>
    <row r="31" spans="2:10" ht="15">
      <c r="B31" s="17" t="s">
        <v>39</v>
      </c>
      <c r="C31" s="18" t="e">
        <f>C29/(1+C29)</f>
        <v>#DIV/0!</v>
      </c>
      <c r="D31" s="2"/>
      <c r="E31" s="2"/>
      <c r="F31" s="2"/>
      <c r="G31" s="14" t="s">
        <v>42</v>
      </c>
      <c r="H31" s="14"/>
      <c r="I31" s="14"/>
      <c r="J31" s="14"/>
    </row>
    <row r="32" spans="2:10" ht="15">
      <c r="B32" s="17"/>
      <c r="C32" s="20"/>
      <c r="D32" s="2"/>
      <c r="E32" s="2"/>
      <c r="F32" s="2"/>
      <c r="G32" s="14"/>
      <c r="H32" s="14" t="s">
        <v>48</v>
      </c>
      <c r="I32" s="14" t="s">
        <v>49</v>
      </c>
      <c r="J32" s="14"/>
    </row>
    <row r="33" spans="2:10" ht="15">
      <c r="B33" s="17" t="s">
        <v>40</v>
      </c>
      <c r="C33" s="20" t="e">
        <f>C23*C27</f>
        <v>#DIV/0!</v>
      </c>
      <c r="D33" s="2"/>
      <c r="E33" s="2"/>
      <c r="F33" s="2"/>
      <c r="G33" s="14" t="s">
        <v>44</v>
      </c>
      <c r="H33" s="14"/>
      <c r="I33" s="14"/>
      <c r="J33" s="14"/>
    </row>
    <row r="34" spans="2:10" ht="12.75">
      <c r="B34" s="2"/>
      <c r="C34" s="4"/>
      <c r="D34" s="2"/>
      <c r="E34" s="2"/>
      <c r="F34" s="2"/>
      <c r="G34" s="14"/>
      <c r="H34" s="14" t="s">
        <v>47</v>
      </c>
      <c r="I34" s="14"/>
      <c r="J34" s="14"/>
    </row>
    <row r="35" spans="2:10" ht="15">
      <c r="B35" s="17" t="s">
        <v>41</v>
      </c>
      <c r="C35" s="18" t="e">
        <f>C33/(1+C33)</f>
        <v>#DIV/0!</v>
      </c>
      <c r="D35" s="2"/>
      <c r="E35" s="2"/>
      <c r="F35" s="2"/>
      <c r="G35" s="14" t="s">
        <v>45</v>
      </c>
      <c r="H35" s="14"/>
      <c r="I35" s="14"/>
      <c r="J35" s="14"/>
    </row>
    <row r="36" spans="2:10" ht="12.75">
      <c r="B36" s="14"/>
      <c r="C36" s="14"/>
      <c r="D36" s="14"/>
      <c r="E36" s="14"/>
      <c r="F36" s="14"/>
      <c r="G36" s="14"/>
      <c r="H36" s="14" t="s">
        <v>48</v>
      </c>
      <c r="I36" s="14" t="s">
        <v>49</v>
      </c>
      <c r="J36" s="14"/>
    </row>
    <row r="37" spans="2:10" ht="12.75">
      <c r="B37" s="9"/>
      <c r="C37" s="9"/>
      <c r="D37" s="9"/>
      <c r="E37" s="9"/>
      <c r="F37" s="9"/>
      <c r="G37" s="9"/>
      <c r="H37" s="9"/>
      <c r="I37" s="9"/>
      <c r="J37" s="9"/>
    </row>
    <row r="38" spans="2:10" ht="12.75">
      <c r="B38" s="9"/>
      <c r="C38" s="9"/>
      <c r="D38" s="9"/>
      <c r="E38" s="9"/>
      <c r="F38" s="9"/>
      <c r="G38" s="9"/>
      <c r="H38" s="9"/>
      <c r="I38" s="9"/>
      <c r="J38" s="9"/>
    </row>
    <row r="39" spans="2:10" ht="12.75">
      <c r="B39" s="9"/>
      <c r="C39" s="9"/>
      <c r="D39" s="9"/>
      <c r="E39" s="9"/>
      <c r="F39" s="9"/>
      <c r="G39" s="9"/>
      <c r="H39" s="9"/>
      <c r="I39" s="9"/>
      <c r="J39" s="9"/>
    </row>
    <row r="40" spans="2:10" ht="12.75">
      <c r="B40" s="9"/>
      <c r="C40" s="9"/>
      <c r="D40" s="9"/>
      <c r="E40" s="9"/>
      <c r="F40" s="9"/>
      <c r="G40" s="9"/>
      <c r="H40" s="9"/>
      <c r="I40" s="9"/>
      <c r="J40" s="9"/>
    </row>
    <row r="41" spans="2:10" ht="12.75">
      <c r="B41" s="9"/>
      <c r="C41" s="9"/>
      <c r="D41" s="9"/>
      <c r="E41" s="9"/>
      <c r="F41" s="9"/>
      <c r="G41" s="9"/>
      <c r="H41" s="9"/>
      <c r="I41" s="9"/>
      <c r="J41" s="9"/>
    </row>
    <row r="42" spans="2:10" ht="12.75">
      <c r="B42" s="9"/>
      <c r="C42" s="9"/>
      <c r="D42" s="9"/>
      <c r="E42" s="9"/>
      <c r="F42" s="9"/>
      <c r="G42" s="9"/>
      <c r="H42" s="9"/>
      <c r="I42" s="9"/>
      <c r="J42" s="9"/>
    </row>
    <row r="43" spans="2:10" ht="12.75">
      <c r="B43" s="9"/>
      <c r="C43" s="9"/>
      <c r="D43" s="9"/>
      <c r="E43" s="9"/>
      <c r="F43" s="9"/>
      <c r="G43" s="9"/>
      <c r="H43" s="9"/>
      <c r="I43" s="9"/>
      <c r="J43" s="9"/>
    </row>
    <row r="44" spans="2:10" ht="12.75">
      <c r="B44" s="9"/>
      <c r="C44" s="9"/>
      <c r="D44" s="9"/>
      <c r="E44" s="9"/>
      <c r="F44" s="9"/>
      <c r="G44" s="9"/>
      <c r="H44" s="9"/>
      <c r="I44" s="9"/>
      <c r="J44" s="9"/>
    </row>
    <row r="45" spans="2:10" ht="12.75">
      <c r="B45" s="9"/>
      <c r="C45" s="9"/>
      <c r="D45" s="9"/>
      <c r="E45" s="9"/>
      <c r="F45" s="9"/>
      <c r="G45" s="9"/>
      <c r="H45" s="9"/>
      <c r="I45" s="9"/>
      <c r="J45" s="9"/>
    </row>
    <row r="46" spans="2:10" ht="12.75">
      <c r="B46" s="9"/>
      <c r="C46" s="9"/>
      <c r="D46" s="9"/>
      <c r="E46" s="9"/>
      <c r="F46" s="9"/>
      <c r="G46" s="9"/>
      <c r="H46" s="9"/>
      <c r="I46" s="9"/>
      <c r="J46" s="9"/>
    </row>
    <row r="47" spans="2:10" ht="12.75">
      <c r="B47" s="9"/>
      <c r="C47" s="9"/>
      <c r="D47" s="9"/>
      <c r="E47" s="9"/>
      <c r="F47" s="9"/>
      <c r="G47" s="9"/>
      <c r="H47" s="9"/>
      <c r="I47" s="9"/>
      <c r="J47" s="9"/>
    </row>
    <row r="48" spans="2:10" ht="12.75">
      <c r="B48" s="9"/>
      <c r="C48" s="9"/>
      <c r="D48" s="9"/>
      <c r="E48" s="9"/>
      <c r="F48" s="9"/>
      <c r="G48" s="9"/>
      <c r="H48" s="9"/>
      <c r="I48" s="9"/>
      <c r="J48" s="9"/>
    </row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DANIEL TAJER</dc:creator>
  <cp:keywords/>
  <dc:description/>
  <cp:lastModifiedBy>Salud Publica</cp:lastModifiedBy>
  <dcterms:created xsi:type="dcterms:W3CDTF">1980-02-18T14:36:06Z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